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m ngày 29.4.2025\Nam 2024\Công việc được giao\Năm 2026 -CCVC\Tuyển dụng\Công chức\KH tuyển dụng CC năm 2026 (26.5.2026)\1 - TB tuyển dụng\"/>
    </mc:Choice>
  </mc:AlternateContent>
  <xr:revisionPtr revIDLastSave="0" documentId="13_ncr:1_{71186812-011E-4C43-8AF9-56634C7DA7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 1.2 - Tỉnh" sheetId="2" r:id="rId1"/>
  </sheets>
  <definedNames>
    <definedName name="_xlnm.Print_Titles" localSheetId="0">'PL 1.2 - Tỉnh'!$3:$4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68" i="2"/>
  <c r="C106" i="2" l="1"/>
  <c r="C105" i="2" s="1"/>
  <c r="C65" i="2" l="1"/>
  <c r="C60" i="2"/>
  <c r="C59" i="2" l="1"/>
  <c r="C56" i="2"/>
  <c r="C54" i="2"/>
  <c r="C51" i="2"/>
  <c r="C46" i="2"/>
  <c r="C44" i="2"/>
  <c r="C40" i="2"/>
  <c r="C34" i="2"/>
  <c r="C33" i="2" l="1"/>
  <c r="C43" i="2"/>
  <c r="C7" i="2"/>
  <c r="C23" i="2"/>
  <c r="C27" i="2"/>
  <c r="C20" i="2"/>
  <c r="C18" i="2"/>
  <c r="C13" i="2"/>
  <c r="C12" i="2" s="1"/>
  <c r="C82" i="2"/>
  <c r="C84" i="2"/>
  <c r="C87" i="2"/>
  <c r="C86" i="2" s="1"/>
  <c r="C102" i="2"/>
  <c r="C99" i="2"/>
  <c r="C97" i="2"/>
  <c r="C95" i="2"/>
  <c r="C93" i="2"/>
  <c r="C91" i="2"/>
  <c r="C78" i="2"/>
  <c r="C75" i="2"/>
  <c r="C73" i="2"/>
  <c r="C71" i="2"/>
  <c r="C50" i="2"/>
  <c r="C10" i="2"/>
  <c r="C6" i="2" l="1"/>
  <c r="C22" i="2"/>
  <c r="C17" i="2"/>
  <c r="C81" i="2"/>
  <c r="C67" i="2" s="1"/>
  <c r="C90" i="2"/>
  <c r="C110" i="2" l="1"/>
</calcChain>
</file>

<file path=xl/sharedStrings.xml><?xml version="1.0" encoding="utf-8"?>
<sst xmlns="http://schemas.openxmlformats.org/spreadsheetml/2006/main" count="285" uniqueCount="224">
  <si>
    <t>(1)</t>
  </si>
  <si>
    <t>(2)</t>
  </si>
  <si>
    <t>(4)</t>
  </si>
  <si>
    <t>(5)</t>
  </si>
  <si>
    <t>TỔNG CỘNG</t>
  </si>
  <si>
    <t>Nhu cầu tuyển dụng theo từng VTVL 
(chỉ tiêu)</t>
  </si>
  <si>
    <t>Công tác tại</t>
  </si>
  <si>
    <t>(6)</t>
  </si>
  <si>
    <t>BQL KHU KINH TẾ VÀ KHU CÔNG NGHIỆP</t>
  </si>
  <si>
    <t>Kế toán viên</t>
  </si>
  <si>
    <t>Văn phòng</t>
  </si>
  <si>
    <t>Chuyên viên về quản lý ứng dụng công nghệ thông tin và chuyển đổi số</t>
  </si>
  <si>
    <t>Chuyên viên về quản lý đầu tư</t>
  </si>
  <si>
    <t>SỞ CÔNG THƯƠNG</t>
  </si>
  <si>
    <t>Phòng Quản lý Năng lượng</t>
  </si>
  <si>
    <t>Phòng Quản lý Công nghiệp</t>
  </si>
  <si>
    <t>Chi cục Quản lý Thị trường</t>
  </si>
  <si>
    <t>SỞ DÂN TỘC VÀ TÔN GIÁO</t>
  </si>
  <si>
    <t>Chuyên viên về tổ chức cán bộ</t>
  </si>
  <si>
    <t>Chuyên viên về quản lý tín ngưỡng, tôn giáo</t>
  </si>
  <si>
    <t>Phòng Nghiệp vụ Tôn giáo</t>
  </si>
  <si>
    <t>SỞ KHOA HỌC VÀ CÔNG NGHỆ</t>
  </si>
  <si>
    <t>Phòng Chuyển đổi số</t>
  </si>
  <si>
    <t>Phòng Pháp chế</t>
  </si>
  <si>
    <t>Chuyên viên về tổng hợp.</t>
  </si>
  <si>
    <t>Văn phòng Sở</t>
  </si>
  <si>
    <t>Chuyên viên về quản lý hoạt động đo lường</t>
  </si>
  <si>
    <t>Chuyên viên về quản lý khoa học, công nghệ và đổi mới sáng tạo (gồm cả hoạt động và nhiệm vụ khoa học, công nghệ và đổi mới sáng tạo)</t>
  </si>
  <si>
    <t>SỞ GIÁO DỤC VÀ ĐÀO TẠO</t>
  </si>
  <si>
    <t>SỞ NỘI VỤ</t>
  </si>
  <si>
    <t>Chuyên viên về chính quyền địa phương</t>
  </si>
  <si>
    <t>Chuyên viên về Tổ chức - biên chế</t>
  </si>
  <si>
    <t>Chuyên viên về Cán bộ, công chức, viên chức và công vụ</t>
  </si>
  <si>
    <t>Chuyên viên về Tổ chức cán bộ</t>
  </si>
  <si>
    <t>Chuyên viên về cải cách hành chính</t>
  </si>
  <si>
    <t>SỞ NÔNG NGHIỆP VÀ MÔI TRƯỜNG</t>
  </si>
  <si>
    <t>SỞ TÀI CHÍNH</t>
  </si>
  <si>
    <t>Phòng Quản lý Đầu tư ngoài ngân sách</t>
  </si>
  <si>
    <t>Chuyên viên về quản lý giá</t>
  </si>
  <si>
    <t>Phòng Quản lý Giá và Công sản</t>
  </si>
  <si>
    <t>Chuyên viên về quản lý tài chính ngân sách nhà nước</t>
  </si>
  <si>
    <t>Phòng Tài chính Hành chính sự nghiệp</t>
  </si>
  <si>
    <t>SỞ VĂN HÓA, THỂ THAO VÀ DU LỊCH</t>
  </si>
  <si>
    <t>Phòng Kế hoạch - Tài chính</t>
  </si>
  <si>
    <t>Chuyên viên về quản lý tài sản công</t>
  </si>
  <si>
    <t>Chuyên viên về giải quyết khiếu nại tố cáo</t>
  </si>
  <si>
    <t>Chuyên viên quản lý thể dục thể thao cho mọi người</t>
  </si>
  <si>
    <t>Chuyên viên quản lý thể thao thành tích cao và thể thao chuyên nghiệp</t>
  </si>
  <si>
    <t>SỞ XÂY DỰNG</t>
  </si>
  <si>
    <t>Chuyên viên về quản lý hoạt động đầu tư xây dựng</t>
  </si>
  <si>
    <t>Chuyên viên về quản lý về nhà ở</t>
  </si>
  <si>
    <t>Chuyên viên về kết cấu hạ tầng giao thông</t>
  </si>
  <si>
    <t>Chuyên viên về an ninh, an toàn giao thông</t>
  </si>
  <si>
    <t>SỞ Y TẾ</t>
  </si>
  <si>
    <t>Ngành, Lĩnh vực Nội vụ, Tổ chức cán bộ</t>
  </si>
  <si>
    <t>Chuyên viên tổ chức - biên chế</t>
  </si>
  <si>
    <t>Phòng Tổ chức - Hành chính</t>
  </si>
  <si>
    <t>Ngành, Lĩnh vực khoa học và công nghệ</t>
  </si>
  <si>
    <t>Ngành, Lĩnh vực Văn phòng</t>
  </si>
  <si>
    <t>Chuyên viên về lưu trữ</t>
  </si>
  <si>
    <t>Ngành, Lĩnh vực Y tế</t>
  </si>
  <si>
    <t>Chuyên viên về phòng bệnh</t>
  </si>
  <si>
    <t>Phòng Nghiệp vụ Y</t>
  </si>
  <si>
    <t>Chuyên viên về quản lý khám, chữa bệnh</t>
  </si>
  <si>
    <t>Ngành, Lĩnh vực Tư pháp Pháp chế</t>
  </si>
  <si>
    <t>Chuyên viên về xây dựng pháp luật, kiểm tra văn bản quy phạm pháp luật</t>
  </si>
  <si>
    <t>Chuyên viên về quản lý xử lý vi phạm hành chính</t>
  </si>
  <si>
    <t>CHI CỤC DÂN SỐ</t>
  </si>
  <si>
    <t>Ngành, Lĩnh vực khoa học công nghệ</t>
  </si>
  <si>
    <t>Phòng Hành chính - Tổng hợp</t>
  </si>
  <si>
    <t>Chuyên viên về Dân số</t>
  </si>
  <si>
    <t>Phòng Nghiệp vụ</t>
  </si>
  <si>
    <t>CHI CỤC AN TOÀN VỆ SINH THỰC PHẨM</t>
  </si>
  <si>
    <t>Chuyên viên Quản lý về an toàn thực phẩm</t>
  </si>
  <si>
    <t>SỞ TƯ PHÁP</t>
  </si>
  <si>
    <t>THANH TRA TỈNH</t>
  </si>
  <si>
    <t>Ngành, Lĩnh vực Tư pháp, pháp chế</t>
  </si>
  <si>
    <t>Ngành, Lĩnh vực Tài chính, kế hoạch</t>
  </si>
  <si>
    <t>Văn thư viên</t>
  </si>
  <si>
    <t>Ngành, Lĩnh vực Khoa học và Công nghệ</t>
  </si>
  <si>
    <t>Ngành, Lĩnh vực Thanh tra</t>
  </si>
  <si>
    <t>Chuyên viên về công tác thanh tra</t>
  </si>
  <si>
    <t>Phòng Thanh tra khối ngành tư pháp, nội vụ</t>
  </si>
  <si>
    <t>Phòng Thanh tra khối ngành nông nghiệp, môi trường</t>
  </si>
  <si>
    <t>VP ĐOÀN ĐBQH VÀ HĐND TỈNH</t>
  </si>
  <si>
    <t>Chuyên viên về Công tác Quốc hội</t>
  </si>
  <si>
    <t>Chuyên viên về Công tác Hội đồng nhân dân</t>
  </si>
  <si>
    <t>Phòng Công tác 
 Hội đồng nhân dân</t>
  </si>
  <si>
    <t>VĂN PHÒNG ỦY BAN NHÂN DÂN TỈNH</t>
  </si>
  <si>
    <t>Phòng Khoa giáo - Văn xã</t>
  </si>
  <si>
    <t>Ngành, lĩnh vực Văn phòng</t>
  </si>
  <si>
    <t>Chuyên viên về tổng hợp</t>
  </si>
  <si>
    <t>Phòng Hành chính - Tổ chức</t>
  </si>
  <si>
    <t>Chuyên viên về quản lý ứng dụng công nghệ thông tin 
và chuyển đổi số</t>
  </si>
  <si>
    <t>Phòng Kế hoạch - 
Đầu tư và Xúc tiến</t>
  </si>
  <si>
    <t>Phòng Tiêu chuẩn 
Đo lường Chất lượng</t>
  </si>
  <si>
    <t>Phòng Khoa học 
và Công nghệ</t>
  </si>
  <si>
    <t>Ngành, Lĩnh vực Xây dựng</t>
  </si>
  <si>
    <t>Chuyên viên về Quản lý Năng lượng</t>
  </si>
  <si>
    <t>Ngành, Lĩnh vực Công Thương</t>
  </si>
  <si>
    <t>Chuyên viên về Quản lý Công nghiệp</t>
  </si>
  <si>
    <t xml:space="preserve">Kiểm soát viên về quản lý thị trường </t>
  </si>
  <si>
    <t>Ngành, Lĩnh vực Dân tộc, Tôn giáo</t>
  </si>
  <si>
    <t>Chuyên viên về hành chính tư pháp</t>
  </si>
  <si>
    <t>Chuyên viên về phổ biến, giáo dục pháp luật, 
hòa giải ở cơ sở và tiếp cận pháp luật</t>
  </si>
  <si>
    <t>Chuyên viên về hành chính - văn phòng</t>
  </si>
  <si>
    <t>Ngành, Lĩnh vực Văn hóa, thể thao và Du lịch</t>
  </si>
  <si>
    <t>Chuyên viên về quản lý tài chính, ngân sách nhà nước</t>
  </si>
  <si>
    <t>1.2</t>
  </si>
  <si>
    <t>1.3</t>
  </si>
  <si>
    <t>6.5</t>
  </si>
  <si>
    <t>10.3</t>
  </si>
  <si>
    <t>10.4</t>
  </si>
  <si>
    <t>11.10</t>
  </si>
  <si>
    <t>Chuyên viên về hành chính, tư pháp</t>
  </si>
  <si>
    <t>1.1</t>
  </si>
  <si>
    <t>2.1</t>
  </si>
  <si>
    <t>2.2</t>
  </si>
  <si>
    <t>2.3</t>
  </si>
  <si>
    <t>3.1</t>
  </si>
  <si>
    <t>3.2</t>
  </si>
  <si>
    <t>6.1</t>
  </si>
  <si>
    <t>6.2</t>
  </si>
  <si>
    <t>6.3</t>
  </si>
  <si>
    <t>6.4</t>
  </si>
  <si>
    <t>6.6</t>
  </si>
  <si>
    <t>10.1</t>
  </si>
  <si>
    <t>10.2</t>
  </si>
  <si>
    <t>14.1</t>
  </si>
  <si>
    <t>14.2</t>
  </si>
  <si>
    <t>Trong đó có 02/04 chỉ tiêu ưu tiên tuyển dụng là người đồng bào DTTS</t>
  </si>
  <si>
    <t>Tốt nghiệp Đại học trở lên ngành, chuyên ngành: 
Luật; Hành chính</t>
  </si>
  <si>
    <t>Tốt nghiệp Đại học trở lên ngành, chuyên ngành: 
Văn thư lưu trữ; Quản trị văn phòng</t>
  </si>
  <si>
    <t>Tốt nghiệp Đại học trở lên ngành, chuyên ngành: 
Quản lý đất đai; Quản lý tài nguyên môi trường</t>
  </si>
  <si>
    <t>Tốt nghiệp Đại học trở lên ngành, chuyên ngành: 
Luật</t>
  </si>
  <si>
    <t>Tốt nghiệp Đại học trở lên ngành, chuyên ngành: 
Công nghệ thông tin</t>
  </si>
  <si>
    <t>Tốt nghiệp Đại học trở lên ngành, chuyên ngành: 
Văn thư - lưu trữ; Lưu trữ học; Lưu trữ học và quản trị văn phòng</t>
  </si>
  <si>
    <t>Tốt nghiệp Đại học trở lên ngành, chuyên ngành: 
Kế toán; Kiểm toán; Tài chính</t>
  </si>
  <si>
    <t>Tốt nghiệp Đại học trở lên ngành, chuyên ngành: 
Luật Hành chính</t>
  </si>
  <si>
    <t>Tốt nghiệp Đại học trở lên ngành, chuyên ngành: 
Bác sĩ hoặc Cử nhân Y tế công cộng; Kỹ sư/Cử nhân Công nghệ thực phẩm; Kỹ sư/Cử nhân Công nghệ sinh học</t>
  </si>
  <si>
    <t>Tốt nghiệp Đại học trở lên ngành, chuyên ngành: 
Y tế công cộng; Bác sĩ Y học Dự phòng</t>
  </si>
  <si>
    <t>Tốt nghiệp Đại học trở lên ngành, chuyên ngành: 
Luật Kinh tế; Luật Dân sự</t>
  </si>
  <si>
    <t>Tốt nghiệp Đại học trở lên ngành, chuyên ngành: 
Bác sĩ đa khoa; Bác sĩ Y khoa; Bác sĩ Y học dự phòng</t>
  </si>
  <si>
    <t>Tốt nghiệp Đại học trở lên ngành, chuyên ngành: 
Bác sĩ đa khoa; Bác sĩ Y khoa; Bác sĩ Y học dự phòng; Y tế công cộng</t>
  </si>
  <si>
    <t>Tốt nghiệp Đại học trở lên ngành, chuyên ngành: 
Xây dựng; Giao thông; Luật; Kinh tế; Vật liệu xây dựng; Tài chính; 
Thuế; Kế toán</t>
  </si>
  <si>
    <t>Tốt nghiệp Đại học trở lên ngành, chuyên ngành: 
Cầu đường; Cầu hầm; Quản lý dự án; Xây dựng; Giao thông</t>
  </si>
  <si>
    <t>Tốt nghiệp Đại học trở lên ngành, chuyên ngành: 
Xây dựng; Giao thông; Quy hoạch; Luật; Kinh tế; Quản lý đất đai</t>
  </si>
  <si>
    <t>Tốt nghiệp Đại học trở lên ngành, chuyên ngành: 
Xây dựng, Giao thông; Thủy lợi; Vật liệu xây dựng; Quy hoạch; Kiến trúc; Luật; Hành chính</t>
  </si>
  <si>
    <t>Tốt nghiệp Đại học trở lên ngành, chuyên ngành: 
Thể dục thể thao; Luật hành chính</t>
  </si>
  <si>
    <t>Tốt nghiệp Đại học trở lên ngành, chuyên ngành: 
Luật (tổng hợp); Luật Hành chính</t>
  </si>
  <si>
    <t>Tốt nghiệp Đại học trở lên ngành, chuyên ngành: 
Kế toán; Tài chính - Kế toán</t>
  </si>
  <si>
    <t>Tốt nghiệp Đại học trở lên ngành, chuyên ngành: 
Luật; Luật Hành chính</t>
  </si>
  <si>
    <t>Tốt nghiệp Đại học trở lên ngành, chuyên ngành, nhóm ngành: 
Hành chính; Kinh doanh và quản lý; Pháp luật; 
Xây dựng Đảng và chính quyền nhà nước</t>
  </si>
  <si>
    <t>Tốt nghiệp Đại học trở lên nhóm ngành Quản lý nhà nước/Chuyên ngành: Quản lý kinh tế; Quản lý Công; Hành chính công; Luật; Hành chính</t>
  </si>
  <si>
    <t>Tốt nghiệp Đại học trở lên ngành, chuyên ngành: 
Quản lý nhà nước; Hành chính công; Chính sách công; Quản lý kinh tế; Luật</t>
  </si>
  <si>
    <t>Tốt nghiệp Đại học trở lên ngành, chuyên ngành: 
Luật; Hành chính; Công nghệ thông tin</t>
  </si>
  <si>
    <t>Tốt nghiệp Đại học trở lên ngành, chuyên ngành: 
Điện - Điện tử; Công nghệ kỹ thuật điện, điện tử; Vật lý kỹ thuật; Cơ khí; Công nghệ Hóa học</t>
  </si>
  <si>
    <t>Tốt nghiệp Đại học trở lên ngành, chuyên ngành: 
Kỹ thuật; Kinh tế; Luật</t>
  </si>
  <si>
    <t>Tốt nghiệp Đại học trở lên ngành, chuyên ngành: 
Công nghệ thông tin; Công nghệ phần mềm; Kỹ thuật phần mềm; Hệ thống thông tin; Hệ thống thông tin quản lý; Kỹ thuật máy tính; Khoa học máy tính; Khoa học dữ liệu; Khoa học dữ liệu ứng dụng; Hệ thống thông tin; Truyền thông và mạng máy tính; Thương mại điện tử; Trí tuệ nhân tạo và Robotics; An toàn thông tin; An ninh mạng; Trí tuệ nhân tạo (AI); Mạng máy tính; Mạng máy tính và truyền thông tin dữ liệu; Công nghệ đa phương tiện; Công nghệ phần mềm; Công nghệ web; Vi mạch bán dẫn; Công nghệ Internet vạn vật; Điện toán đám mây; Công nghệ thông tin và Chuyển đổi số; Kiểm thử phần mềm; Sư phạm Tin học; Toán tin</t>
  </si>
  <si>
    <t>Tốt nghiệp Đại học trở lên ngành, chuyên ngành: 
Tôn giáo học; Luật, Hành chính; Ngữ văn; Lịch sử; Việt Nam học; Triết học; Văn hóa học</t>
  </si>
  <si>
    <t xml:space="preserve">Tốt nghiệp Đại học trở lên ngành, chuyên ngành: 
Kinh tế; Thương mại; Quản trị kinh doanh; Luật; Quản lý thị trường; Kế toán </t>
  </si>
  <si>
    <t xml:space="preserve">Tốt nghiệp Đại học trở lên ngành, chuyên ngành: 
Luật, Kinh tế, Tài chính - Đầu tư </t>
  </si>
  <si>
    <t>Tốt nghiệp Đại học trở lên ngành, chuyên ngành: 
Kế toán, kiểm toán, tài chính</t>
  </si>
  <si>
    <t>Tốt nghiệp Đại học trở lên nhóm chuyên ngành: 
Quản trị nhân sự</t>
  </si>
  <si>
    <t>Tốt nghiệp Đại học trở lên nhóm chuyên ngành: 
Kinh tế</t>
  </si>
  <si>
    <t>Tốt nghiệp Đại học trở lên nhóm chuyên ngành: 
Quản lý Đất đai</t>
  </si>
  <si>
    <t>Tốt nghiệp Đại học trở lên nhóm chuyên ngành: 
Kinh tế; Tài chính</t>
  </si>
  <si>
    <t>Phòng Quản lý Thể dục thể thao</t>
  </si>
  <si>
    <t>10.5</t>
  </si>
  <si>
    <t>Phòng Quản lý Nhà và Thị trường Bất động sản</t>
  </si>
  <si>
    <t>Phòng Quản lý giao thông</t>
  </si>
  <si>
    <t>Phòng Quản lý giao thông; 
Cảng vụ Đường thuỷ nội địa</t>
  </si>
  <si>
    <t>Phòng Quản lý Hoạt động xây dựng</t>
  </si>
  <si>
    <t>4.1</t>
  </si>
  <si>
    <t>4.2</t>
  </si>
  <si>
    <t>4.3</t>
  </si>
  <si>
    <t>4.4</t>
  </si>
  <si>
    <t>4.5</t>
  </si>
  <si>
    <t>8.1</t>
  </si>
  <si>
    <t>8.2</t>
  </si>
  <si>
    <t>8.3</t>
  </si>
  <si>
    <t>8.4</t>
  </si>
  <si>
    <t>9.1</t>
  </si>
  <si>
    <t>9.2</t>
  </si>
  <si>
    <t>9.3</t>
  </si>
  <si>
    <t>9.4</t>
  </si>
  <si>
    <t>9.5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</si>
  <si>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</si>
  <si>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</si>
  <si>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</si>
  <si>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</si>
  <si>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</si>
  <si>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</si>
  <si>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</si>
  <si>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</si>
  <si>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</si>
  <si>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13.1</t>
  </si>
  <si>
    <t>13.2</t>
  </si>
  <si>
    <t>13.3</t>
  </si>
  <si>
    <t>13.4</t>
  </si>
  <si>
    <t>13.5</t>
  </si>
  <si>
    <t>15.3</t>
  </si>
  <si>
    <t>15.4</t>
  </si>
  <si>
    <t>Phòng Xây dựng chính quyền 
và Công tác thanh niên</t>
  </si>
  <si>
    <t>Phòng Tổ chức, Biên chế 
và Công chức, Viên chức</t>
  </si>
  <si>
    <t>Phòng Cải cách hành chính 
và Văn thư lưu trữ</t>
  </si>
  <si>
    <t xml:space="preserve">Tốt nghiệp Đại học trở lên ngành, chuyên ngành: 
Kỹ sư Công nghệ thông tin; Cử nhân Tin học </t>
  </si>
  <si>
    <t>Phòng Kinh tế và 
vật liệu xây dựng/ Phòng Quản lý vận tải</t>
  </si>
  <si>
    <t>TT</t>
  </si>
  <si>
    <t>Ghi chú</t>
  </si>
  <si>
    <t>Tốt nghiệp Đại học trở lên chuyên ngành: 
Điện; Điện công nghiệp</t>
  </si>
  <si>
    <t>Tốt nghiệp Đại học trở lên chuyên ngành: 
Quản lý công nghiệp; Kỹ thuật công nghiệp; Kinh tế công nghiệp; Cơ khí; Hóa chất/ Hóa học; Vật liệu; Công nghệ chế tạo; Khai thác mỏ</t>
  </si>
  <si>
    <t>11.11</t>
  </si>
  <si>
    <t>Tốt nghiệp đại học trở lên chuyên ngành: 
Bác sĩ đa khoa/Bác sĩ Y khoa</t>
  </si>
  <si>
    <t xml:space="preserve">Tốt nghiệp Đại học trở lên ngành, chuyên ngành, nhóm ngành: 
 Luật; Luật Kinh tế. </t>
  </si>
  <si>
    <t>Tốt nghiệp Đại học trở lên ngành, chuyên ngành, nhóm ngành: 
 Luật; Hành chính.</t>
  </si>
  <si>
    <t>Phòng Công tác 
Quốc hội</t>
  </si>
  <si>
    <t>Tốt nghiệp Đại học trở lên ngành, chuyên ngành: 
Quản lý nhà nước; Quản trị văn phòng; Quản trị nhân lực; Hành chính công; Quản lý công; Công nghệ thông tin; Chuyển đổi số; Quản trị kinh doanh</t>
  </si>
  <si>
    <t>4.6</t>
  </si>
  <si>
    <t>PHỤ LỤC 1</t>
  </si>
  <si>
    <r>
      <t xml:space="preserve">CHI TIẾT NHU CẦU TUYỂN DỤNG CÔNG CHỨC TỈNH KHÁNH HÒA NĂM 2026 (CẤP TỈNH)
</t>
    </r>
    <r>
      <rPr>
        <i/>
        <sz val="14"/>
        <color theme="1"/>
        <rFont val="Times New Roman"/>
        <family val="1"/>
      </rPr>
      <t>(Ban hành kèm theo Thông báo số ................../TB-SNV ngày  …...../6/2026 của Sở Nội vụ tỉnh Khánh Hòa)</t>
    </r>
  </si>
  <si>
    <t>(3)</t>
  </si>
  <si>
    <t>TÊN VỊ TRÍ VIỆC LÀM
(Theo Phụ lục II - Danh mục VTVL công chức chuyên môn, nghiệp vụ trong cơ quan, tổ chức hành chính ở cấp bộ, cấp tỉnh - ban hành kềm theo Nghị định số 361/2025/NĐ-CP ngày 31/12/2025 của Chính phủ)</t>
  </si>
  <si>
    <t xml:space="preserve">YÊU CẦU VỀ TRÌNH ĐỘ ĐÀO TẠO THEO MÔ TẢ VTVL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</si>
</sst>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i/>
      <sz val="12"/>
      <color rgb="FF000000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A4C2F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6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11" fillId="2" borderId="6" xfId="0" quotePrefix="1" applyNumberFormat="1" applyFont="1" applyFill="1" applyBorder="1" applyAlignment="1">
      <alignment horizontal="center" vertical="top" shrinkToFit="1"/>
    </xf>
    <xf numFmtId="164" fontId="11" fillId="2" borderId="7" xfId="0" quotePrefix="1" applyNumberFormat="1" applyFont="1" applyFill="1" applyBorder="1" applyAlignment="1">
      <alignment horizontal="center" vertical="top" shrinkToFit="1"/>
    </xf>
    <xf numFmtId="164" fontId="11" fillId="2" borderId="6" xfId="0" quotePrefix="1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6" xfId="0" quotePrefix="1" applyNumberFormat="1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quotePrefix="1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4" fillId="2" borderId="6" xfId="0" quotePrefix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49" fontId="2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EF49-49AB-4D1B-B6F4-3DBFECED0571}">
  <dimension ref="A1:F111"/>
  <sheetViews>
    <sheetView tabSelected="1" zoomScale="85" zoomScaleNormal="85" workbookViewId="0">
      <selection activeCell="E21" sqref="E21"/>
    </sheetView>
  </sheetViews>
  <sheetFormatPr defaultColWidth="8.85546875" defaultRowHeight="15" x14ac:dyDescent="0.25"/>
  <cols>
    <col min="1" max="1" width="10.7109375" customWidth="1"/>
    <col min="2" max="2" width="60.7109375" customWidth="1"/>
    <col min="3" max="3" width="12.7109375" customWidth="1"/>
    <col min="4" max="4" width="30.7109375" customWidth="1"/>
    <col min="5" max="5" width="67" customWidth="1"/>
    <col min="6" max="6" width="32.7109375" customWidth="1"/>
  </cols>
  <sheetData>
    <row r="1" spans="1:6" ht="20.100000000000001" customHeight="1" x14ac:dyDescent="0.3">
      <c r="A1" s="98"/>
      <c r="B1" s="98"/>
      <c r="C1" s="98"/>
      <c r="D1" s="98"/>
      <c r="E1" s="99"/>
      <c r="F1" s="100" t="s">
        <v>219</v>
      </c>
    </row>
    <row r="2" spans="1:6" ht="60" customHeight="1" x14ac:dyDescent="0.25">
      <c r="A2" s="114" t="s">
        <v>220</v>
      </c>
      <c r="B2" s="115"/>
      <c r="C2" s="115"/>
      <c r="D2" s="115"/>
      <c r="E2" s="115"/>
      <c r="F2" s="115"/>
    </row>
    <row r="3" spans="1:6" x14ac:dyDescent="0.25">
      <c r="A3" s="116" t="s">
        <v>208</v>
      </c>
      <c r="B3" s="116" t="s">
        <v>222</v>
      </c>
      <c r="C3" s="116" t="s">
        <v>5</v>
      </c>
      <c r="D3" s="116" t="s">
        <v>6</v>
      </c>
      <c r="E3" s="116" t="s">
        <v>223</v>
      </c>
      <c r="F3" s="116" t="s">
        <v>209</v>
      </c>
    </row>
    <row r="4" spans="1:6" s="98" customFormat="1" ht="78" customHeight="1" x14ac:dyDescent="0.25">
      <c r="A4" s="117"/>
      <c r="B4" s="117"/>
      <c r="C4" s="117"/>
      <c r="D4" s="117"/>
      <c r="E4" s="117"/>
      <c r="F4" s="117"/>
    </row>
    <row r="5" spans="1:6" ht="15.75" x14ac:dyDescent="0.25">
      <c r="A5" s="17" t="s">
        <v>0</v>
      </c>
      <c r="B5" s="18" t="s">
        <v>1</v>
      </c>
      <c r="C5" s="17" t="s">
        <v>221</v>
      </c>
      <c r="D5" s="19" t="s">
        <v>2</v>
      </c>
      <c r="E5" s="19" t="s">
        <v>3</v>
      </c>
      <c r="F5" s="19" t="s">
        <v>7</v>
      </c>
    </row>
    <row r="6" spans="1:6" ht="60" customHeight="1" x14ac:dyDescent="0.25">
      <c r="A6" s="78">
        <v>1</v>
      </c>
      <c r="B6" s="20" t="s">
        <v>8</v>
      </c>
      <c r="C6" s="15">
        <f>C7+C10</f>
        <v>3</v>
      </c>
      <c r="D6" s="21"/>
      <c r="E6" s="21"/>
      <c r="F6" s="21"/>
    </row>
    <row r="7" spans="1:6" ht="60" customHeight="1" x14ac:dyDescent="0.25">
      <c r="A7" s="79"/>
      <c r="B7" s="22" t="s">
        <v>77</v>
      </c>
      <c r="C7" s="23">
        <f t="shared" ref="C7" si="0">SUM(C8:C9)</f>
        <v>2</v>
      </c>
      <c r="D7" s="21"/>
      <c r="E7" s="21"/>
      <c r="F7" s="21"/>
    </row>
    <row r="8" spans="1:6" ht="60" customHeight="1" x14ac:dyDescent="0.25">
      <c r="A8" s="80" t="s">
        <v>115</v>
      </c>
      <c r="B8" s="24" t="s">
        <v>9</v>
      </c>
      <c r="C8" s="25">
        <v>1</v>
      </c>
      <c r="D8" s="25" t="s">
        <v>10</v>
      </c>
      <c r="E8" s="101" t="s">
        <v>162</v>
      </c>
      <c r="F8" s="21"/>
    </row>
    <row r="9" spans="1:6" ht="60" customHeight="1" x14ac:dyDescent="0.25">
      <c r="A9" s="81" t="s">
        <v>108</v>
      </c>
      <c r="B9" s="28" t="s">
        <v>12</v>
      </c>
      <c r="C9" s="25">
        <v>1</v>
      </c>
      <c r="D9" s="27" t="s">
        <v>94</v>
      </c>
      <c r="E9" s="101" t="s">
        <v>161</v>
      </c>
      <c r="F9" s="21"/>
    </row>
    <row r="10" spans="1:6" ht="60" customHeight="1" x14ac:dyDescent="0.25">
      <c r="A10" s="80"/>
      <c r="B10" s="22" t="s">
        <v>79</v>
      </c>
      <c r="C10" s="23">
        <f t="shared" ref="C10" si="1">C11</f>
        <v>1</v>
      </c>
      <c r="D10" s="21"/>
      <c r="E10" s="21"/>
      <c r="F10" s="21"/>
    </row>
    <row r="11" spans="1:6" ht="60" customHeight="1" x14ac:dyDescent="0.25">
      <c r="A11" s="81" t="s">
        <v>109</v>
      </c>
      <c r="B11" s="13" t="s">
        <v>93</v>
      </c>
      <c r="C11" s="25">
        <v>1</v>
      </c>
      <c r="D11" s="25" t="s">
        <v>10</v>
      </c>
      <c r="E11" s="101" t="s">
        <v>206</v>
      </c>
      <c r="F11" s="21"/>
    </row>
    <row r="12" spans="1:6" ht="60" customHeight="1" x14ac:dyDescent="0.25">
      <c r="A12" s="78">
        <v>2</v>
      </c>
      <c r="B12" s="29" t="s">
        <v>13</v>
      </c>
      <c r="C12" s="15">
        <f t="shared" ref="C12" si="2">C13</f>
        <v>7</v>
      </c>
      <c r="D12" s="21"/>
      <c r="E12" s="21"/>
      <c r="F12" s="21"/>
    </row>
    <row r="13" spans="1:6" ht="60" customHeight="1" x14ac:dyDescent="0.25">
      <c r="A13" s="78"/>
      <c r="B13" s="69" t="s">
        <v>99</v>
      </c>
      <c r="C13" s="23">
        <f t="shared" ref="C13" si="3">SUM(C14:C16)</f>
        <v>7</v>
      </c>
      <c r="D13" s="21"/>
      <c r="E13" s="21"/>
      <c r="F13" s="21"/>
    </row>
    <row r="14" spans="1:6" ht="60" customHeight="1" x14ac:dyDescent="0.25">
      <c r="A14" s="80" t="s">
        <v>116</v>
      </c>
      <c r="B14" s="30" t="s">
        <v>98</v>
      </c>
      <c r="C14" s="25">
        <v>2</v>
      </c>
      <c r="D14" s="25" t="s">
        <v>14</v>
      </c>
      <c r="E14" s="67" t="s">
        <v>210</v>
      </c>
      <c r="F14" s="21"/>
    </row>
    <row r="15" spans="1:6" ht="60" customHeight="1" x14ac:dyDescent="0.25">
      <c r="A15" s="80" t="s">
        <v>117</v>
      </c>
      <c r="B15" s="30" t="s">
        <v>100</v>
      </c>
      <c r="C15" s="25">
        <v>1</v>
      </c>
      <c r="D15" s="25" t="s">
        <v>15</v>
      </c>
      <c r="E15" s="67" t="s">
        <v>211</v>
      </c>
      <c r="F15" s="21"/>
    </row>
    <row r="16" spans="1:6" ht="60" customHeight="1" x14ac:dyDescent="0.25">
      <c r="A16" s="80" t="s">
        <v>118</v>
      </c>
      <c r="B16" s="30" t="s">
        <v>101</v>
      </c>
      <c r="C16" s="25">
        <v>4</v>
      </c>
      <c r="D16" s="25" t="s">
        <v>16</v>
      </c>
      <c r="E16" s="67" t="s">
        <v>160</v>
      </c>
      <c r="F16" s="21"/>
    </row>
    <row r="17" spans="1:6" ht="60" customHeight="1" x14ac:dyDescent="0.25">
      <c r="A17" s="78">
        <v>3</v>
      </c>
      <c r="B17" s="12" t="s">
        <v>17</v>
      </c>
      <c r="C17" s="15">
        <f t="shared" ref="C17" si="4">SUM(C18,C20)</f>
        <v>5</v>
      </c>
      <c r="D17" s="21"/>
      <c r="E17" s="21"/>
      <c r="F17" s="21"/>
    </row>
    <row r="18" spans="1:6" ht="60" customHeight="1" x14ac:dyDescent="0.25">
      <c r="A18" s="78"/>
      <c r="B18" s="70" t="s">
        <v>54</v>
      </c>
      <c r="C18" s="23">
        <f t="shared" ref="C18" si="5">C19</f>
        <v>1</v>
      </c>
      <c r="D18" s="21"/>
      <c r="E18" s="21"/>
      <c r="F18" s="21"/>
    </row>
    <row r="19" spans="1:6" ht="69.95" customHeight="1" x14ac:dyDescent="0.25">
      <c r="A19" s="82" t="s">
        <v>119</v>
      </c>
      <c r="B19" s="31" t="s">
        <v>18</v>
      </c>
      <c r="C19" s="25">
        <v>1</v>
      </c>
      <c r="D19" s="27" t="s">
        <v>10</v>
      </c>
      <c r="E19" s="27" t="s">
        <v>217</v>
      </c>
      <c r="F19" s="27"/>
    </row>
    <row r="20" spans="1:6" ht="69.95" customHeight="1" x14ac:dyDescent="0.25">
      <c r="A20" s="78"/>
      <c r="B20" s="57" t="s">
        <v>102</v>
      </c>
      <c r="C20" s="64">
        <f t="shared" ref="C20" si="6">C21</f>
        <v>4</v>
      </c>
      <c r="D20" s="33"/>
      <c r="E20" s="27"/>
      <c r="F20" s="27"/>
    </row>
    <row r="21" spans="1:6" ht="60" customHeight="1" x14ac:dyDescent="0.25">
      <c r="A21" s="82" t="s">
        <v>120</v>
      </c>
      <c r="B21" s="31" t="s">
        <v>19</v>
      </c>
      <c r="C21" s="32">
        <v>4</v>
      </c>
      <c r="D21" s="33" t="s">
        <v>20</v>
      </c>
      <c r="E21" s="67" t="s">
        <v>159</v>
      </c>
      <c r="F21" s="21" t="s">
        <v>130</v>
      </c>
    </row>
    <row r="22" spans="1:6" ht="60" customHeight="1" x14ac:dyDescent="0.25">
      <c r="A22" s="83">
        <v>4</v>
      </c>
      <c r="B22" s="29" t="s">
        <v>21</v>
      </c>
      <c r="C22" s="71">
        <f t="shared" ref="C22" si="7">SUM(C23,C27,C29)</f>
        <v>15</v>
      </c>
      <c r="D22" s="34"/>
      <c r="E22" s="35"/>
      <c r="F22" s="36"/>
    </row>
    <row r="23" spans="1:6" ht="60" customHeight="1" x14ac:dyDescent="0.25">
      <c r="A23" s="84"/>
      <c r="B23" s="72" t="s">
        <v>79</v>
      </c>
      <c r="C23" s="73">
        <f t="shared" ref="C23" si="8">SUM(C24:C26)</f>
        <v>12</v>
      </c>
      <c r="D23" s="7"/>
      <c r="E23" s="37"/>
      <c r="F23" s="37"/>
    </row>
    <row r="24" spans="1:6" ht="191.25" customHeight="1" x14ac:dyDescent="0.25">
      <c r="A24" s="85" t="s">
        <v>173</v>
      </c>
      <c r="B24" s="74" t="s">
        <v>11</v>
      </c>
      <c r="C24" s="7">
        <v>8</v>
      </c>
      <c r="D24" s="7" t="s">
        <v>22</v>
      </c>
      <c r="E24" s="75" t="s">
        <v>158</v>
      </c>
      <c r="F24" s="37"/>
    </row>
    <row r="25" spans="1:6" ht="60" customHeight="1" x14ac:dyDescent="0.25">
      <c r="A25" s="85" t="s">
        <v>174</v>
      </c>
      <c r="B25" s="74" t="s">
        <v>27</v>
      </c>
      <c r="C25" s="7">
        <v>3</v>
      </c>
      <c r="D25" s="75" t="s">
        <v>96</v>
      </c>
      <c r="E25" s="37" t="s">
        <v>157</v>
      </c>
      <c r="F25" s="37"/>
    </row>
    <row r="26" spans="1:6" ht="60" customHeight="1" x14ac:dyDescent="0.25">
      <c r="A26" s="85" t="s">
        <v>175</v>
      </c>
      <c r="B26" s="74" t="s">
        <v>26</v>
      </c>
      <c r="C26" s="7">
        <v>1</v>
      </c>
      <c r="D26" s="75" t="s">
        <v>95</v>
      </c>
      <c r="E26" s="37" t="s">
        <v>156</v>
      </c>
      <c r="F26" s="37"/>
    </row>
    <row r="27" spans="1:6" ht="60" customHeight="1" x14ac:dyDescent="0.25">
      <c r="A27" s="84"/>
      <c r="B27" s="72" t="s">
        <v>76</v>
      </c>
      <c r="C27" s="73">
        <f t="shared" ref="C27" si="9">C28</f>
        <v>1</v>
      </c>
      <c r="D27" s="75"/>
      <c r="E27" s="37"/>
      <c r="F27" s="37"/>
    </row>
    <row r="28" spans="1:6" ht="60" customHeight="1" x14ac:dyDescent="0.25">
      <c r="A28" s="85" t="s">
        <v>176</v>
      </c>
      <c r="B28" s="74" t="s">
        <v>103</v>
      </c>
      <c r="C28" s="7">
        <v>1</v>
      </c>
      <c r="D28" s="7" t="s">
        <v>23</v>
      </c>
      <c r="E28" s="37" t="s">
        <v>134</v>
      </c>
      <c r="F28" s="37"/>
    </row>
    <row r="29" spans="1:6" ht="60" customHeight="1" x14ac:dyDescent="0.25">
      <c r="A29" s="84"/>
      <c r="B29" s="72" t="s">
        <v>58</v>
      </c>
      <c r="C29" s="73">
        <f t="shared" ref="C29" si="10">SUM(C30:C31)</f>
        <v>2</v>
      </c>
      <c r="D29" s="7"/>
      <c r="E29" s="37"/>
      <c r="F29" s="37"/>
    </row>
    <row r="30" spans="1:6" ht="60" customHeight="1" x14ac:dyDescent="0.25">
      <c r="A30" s="85" t="s">
        <v>177</v>
      </c>
      <c r="B30" s="74" t="s">
        <v>24</v>
      </c>
      <c r="C30" s="7">
        <v>1</v>
      </c>
      <c r="D30" s="7" t="s">
        <v>25</v>
      </c>
      <c r="E30" s="37" t="s">
        <v>155</v>
      </c>
      <c r="F30" s="37"/>
    </row>
    <row r="31" spans="1:6" ht="60" customHeight="1" x14ac:dyDescent="0.25">
      <c r="A31" s="85" t="s">
        <v>218</v>
      </c>
      <c r="B31" s="24" t="s">
        <v>105</v>
      </c>
      <c r="C31" s="7">
        <v>1</v>
      </c>
      <c r="D31" s="7" t="s">
        <v>25</v>
      </c>
      <c r="E31" s="37" t="s">
        <v>155</v>
      </c>
      <c r="F31" s="37"/>
    </row>
    <row r="32" spans="1:6" ht="60" customHeight="1" x14ac:dyDescent="0.25">
      <c r="A32" s="102">
        <v>5</v>
      </c>
      <c r="B32" s="103" t="s">
        <v>28</v>
      </c>
      <c r="C32" s="7">
        <v>0</v>
      </c>
      <c r="D32" s="7"/>
      <c r="E32" s="7"/>
      <c r="F32" s="7"/>
    </row>
    <row r="33" spans="1:6" ht="60" customHeight="1" x14ac:dyDescent="0.25">
      <c r="A33" s="86">
        <v>6</v>
      </c>
      <c r="B33" s="38" t="s">
        <v>29</v>
      </c>
      <c r="C33" s="11">
        <f t="shared" ref="C33" si="11">C34+C40</f>
        <v>6</v>
      </c>
      <c r="D33" s="39"/>
      <c r="E33" s="39"/>
      <c r="F33" s="39"/>
    </row>
    <row r="34" spans="1:6" ht="60" customHeight="1" x14ac:dyDescent="0.25">
      <c r="A34" s="86"/>
      <c r="B34" s="61" t="s">
        <v>54</v>
      </c>
      <c r="C34" s="63">
        <f t="shared" ref="C34" si="12">SUM(C35:C39)</f>
        <v>5</v>
      </c>
      <c r="D34" s="39"/>
      <c r="E34" s="60"/>
      <c r="F34" s="39"/>
    </row>
    <row r="35" spans="1:6" ht="60" customHeight="1" x14ac:dyDescent="0.25">
      <c r="A35" s="87" t="s">
        <v>121</v>
      </c>
      <c r="B35" s="31" t="s">
        <v>30</v>
      </c>
      <c r="C35" s="25">
        <v>1</v>
      </c>
      <c r="D35" s="27" t="s">
        <v>203</v>
      </c>
      <c r="E35" s="40" t="s">
        <v>153</v>
      </c>
      <c r="F35" s="8"/>
    </row>
    <row r="36" spans="1:6" ht="60" customHeight="1" x14ac:dyDescent="0.25">
      <c r="A36" s="87" t="s">
        <v>122</v>
      </c>
      <c r="B36" s="24" t="s">
        <v>31</v>
      </c>
      <c r="C36" s="25">
        <v>1</v>
      </c>
      <c r="D36" s="27" t="s">
        <v>204</v>
      </c>
      <c r="E36" s="27" t="s">
        <v>152</v>
      </c>
      <c r="F36" s="8"/>
    </row>
    <row r="37" spans="1:6" ht="60" customHeight="1" x14ac:dyDescent="0.25">
      <c r="A37" s="87" t="s">
        <v>123</v>
      </c>
      <c r="B37" s="28" t="s">
        <v>32</v>
      </c>
      <c r="C37" s="25">
        <v>1</v>
      </c>
      <c r="D37" s="27" t="s">
        <v>204</v>
      </c>
      <c r="E37" s="27" t="s">
        <v>152</v>
      </c>
      <c r="F37" s="8"/>
    </row>
    <row r="38" spans="1:6" ht="60" customHeight="1" x14ac:dyDescent="0.25">
      <c r="A38" s="87" t="s">
        <v>124</v>
      </c>
      <c r="B38" s="28" t="s">
        <v>33</v>
      </c>
      <c r="C38" s="25">
        <v>1</v>
      </c>
      <c r="D38" s="27" t="s">
        <v>204</v>
      </c>
      <c r="E38" s="27" t="s">
        <v>152</v>
      </c>
      <c r="F38" s="8"/>
    </row>
    <row r="39" spans="1:6" ht="60" customHeight="1" x14ac:dyDescent="0.25">
      <c r="A39" s="88" t="s">
        <v>110</v>
      </c>
      <c r="B39" s="41" t="s">
        <v>34</v>
      </c>
      <c r="C39" s="32">
        <v>1</v>
      </c>
      <c r="D39" s="33" t="s">
        <v>205</v>
      </c>
      <c r="E39" s="33" t="s">
        <v>154</v>
      </c>
      <c r="F39" s="8"/>
    </row>
    <row r="40" spans="1:6" ht="60" customHeight="1" x14ac:dyDescent="0.25">
      <c r="A40" s="89"/>
      <c r="B40" s="62" t="s">
        <v>76</v>
      </c>
      <c r="C40" s="64">
        <f t="shared" ref="C40" si="13">C41</f>
        <v>1</v>
      </c>
      <c r="D40" s="33"/>
      <c r="E40" s="33"/>
      <c r="F40" s="8"/>
    </row>
    <row r="41" spans="1:6" ht="60" customHeight="1" x14ac:dyDescent="0.25">
      <c r="A41" s="87" t="s">
        <v>125</v>
      </c>
      <c r="B41" s="13" t="s">
        <v>104</v>
      </c>
      <c r="C41" s="25">
        <v>1</v>
      </c>
      <c r="D41" s="25" t="s">
        <v>23</v>
      </c>
      <c r="E41" s="27" t="s">
        <v>151</v>
      </c>
      <c r="F41" s="8"/>
    </row>
    <row r="42" spans="1:6" ht="60" customHeight="1" x14ac:dyDescent="0.25">
      <c r="A42" s="104">
        <v>7</v>
      </c>
      <c r="B42" s="105" t="s">
        <v>35</v>
      </c>
      <c r="C42" s="7">
        <v>0</v>
      </c>
      <c r="D42" s="7"/>
      <c r="E42" s="7"/>
      <c r="F42" s="7"/>
    </row>
    <row r="43" spans="1:6" ht="60" customHeight="1" x14ac:dyDescent="0.25">
      <c r="A43" s="90">
        <v>8</v>
      </c>
      <c r="B43" s="48" t="s">
        <v>36</v>
      </c>
      <c r="C43" s="65">
        <f t="shared" ref="C43" si="14">C44+C46</f>
        <v>5</v>
      </c>
      <c r="D43" s="39"/>
      <c r="E43" s="39"/>
      <c r="F43" s="39"/>
    </row>
    <row r="44" spans="1:6" ht="60" customHeight="1" x14ac:dyDescent="0.25">
      <c r="A44" s="86"/>
      <c r="B44" s="50" t="s">
        <v>58</v>
      </c>
      <c r="C44" s="63">
        <f t="shared" ref="C44" si="15">C45</f>
        <v>1</v>
      </c>
      <c r="D44" s="39"/>
      <c r="E44" s="39"/>
      <c r="F44" s="39"/>
    </row>
    <row r="45" spans="1:6" ht="60" customHeight="1" x14ac:dyDescent="0.25">
      <c r="A45" s="82" t="s">
        <v>178</v>
      </c>
      <c r="B45" s="24" t="s">
        <v>105</v>
      </c>
      <c r="C45" s="25">
        <v>1</v>
      </c>
      <c r="D45" s="27" t="s">
        <v>25</v>
      </c>
      <c r="E45" s="27" t="s">
        <v>163</v>
      </c>
      <c r="F45" s="21"/>
    </row>
    <row r="46" spans="1:6" ht="60" customHeight="1" x14ac:dyDescent="0.25">
      <c r="A46" s="82"/>
      <c r="B46" s="45" t="s">
        <v>77</v>
      </c>
      <c r="C46" s="26">
        <f t="shared" ref="C46" si="16">SUM(C47:C49)</f>
        <v>4</v>
      </c>
      <c r="D46" s="27"/>
      <c r="E46" s="27"/>
      <c r="F46" s="21"/>
    </row>
    <row r="47" spans="1:6" ht="60" customHeight="1" x14ac:dyDescent="0.25">
      <c r="A47" s="82" t="s">
        <v>179</v>
      </c>
      <c r="B47" s="28" t="s">
        <v>12</v>
      </c>
      <c r="C47" s="25">
        <v>1</v>
      </c>
      <c r="D47" s="27" t="s">
        <v>37</v>
      </c>
      <c r="E47" s="27" t="s">
        <v>164</v>
      </c>
      <c r="F47" s="21"/>
    </row>
    <row r="48" spans="1:6" ht="60" customHeight="1" x14ac:dyDescent="0.25">
      <c r="A48" s="82" t="s">
        <v>180</v>
      </c>
      <c r="B48" s="28" t="s">
        <v>38</v>
      </c>
      <c r="C48" s="25">
        <v>2</v>
      </c>
      <c r="D48" s="27" t="s">
        <v>39</v>
      </c>
      <c r="E48" s="27" t="s">
        <v>165</v>
      </c>
      <c r="F48" s="21"/>
    </row>
    <row r="49" spans="1:6" ht="60" customHeight="1" x14ac:dyDescent="0.25">
      <c r="A49" s="82" t="s">
        <v>181</v>
      </c>
      <c r="B49" s="28" t="s">
        <v>40</v>
      </c>
      <c r="C49" s="25">
        <v>1</v>
      </c>
      <c r="D49" s="27" t="s">
        <v>41</v>
      </c>
      <c r="E49" s="27" t="s">
        <v>166</v>
      </c>
      <c r="F49" s="21"/>
    </row>
    <row r="50" spans="1:6" ht="60" customHeight="1" x14ac:dyDescent="0.25">
      <c r="A50" s="78">
        <v>9</v>
      </c>
      <c r="B50" s="42" t="s">
        <v>42</v>
      </c>
      <c r="C50" s="15">
        <f t="shared" ref="C50" si="17">C51+C54+C56</f>
        <v>5</v>
      </c>
      <c r="D50" s="21"/>
      <c r="E50" s="21"/>
      <c r="F50" s="21"/>
    </row>
    <row r="51" spans="1:6" ht="60" customHeight="1" x14ac:dyDescent="0.25">
      <c r="A51" s="78"/>
      <c r="B51" s="22" t="s">
        <v>77</v>
      </c>
      <c r="C51" s="26">
        <f t="shared" ref="C51" si="18">SUM(C52:C53)</f>
        <v>2</v>
      </c>
      <c r="D51" s="27"/>
      <c r="E51" s="27"/>
      <c r="F51" s="21"/>
    </row>
    <row r="52" spans="1:6" ht="60" customHeight="1" x14ac:dyDescent="0.25">
      <c r="A52" s="82" t="s">
        <v>182</v>
      </c>
      <c r="B52" s="28" t="s">
        <v>107</v>
      </c>
      <c r="C52" s="25">
        <v>1</v>
      </c>
      <c r="D52" s="27" t="s">
        <v>43</v>
      </c>
      <c r="E52" s="27" t="s">
        <v>150</v>
      </c>
      <c r="F52" s="21"/>
    </row>
    <row r="53" spans="1:6" ht="60" customHeight="1" x14ac:dyDescent="0.25">
      <c r="A53" s="82" t="s">
        <v>183</v>
      </c>
      <c r="B53" s="28" t="s">
        <v>44</v>
      </c>
      <c r="C53" s="25">
        <v>1</v>
      </c>
      <c r="D53" s="27" t="s">
        <v>43</v>
      </c>
      <c r="E53" s="27" t="s">
        <v>150</v>
      </c>
      <c r="F53" s="21"/>
    </row>
    <row r="54" spans="1:6" ht="60" customHeight="1" x14ac:dyDescent="0.25">
      <c r="A54" s="78"/>
      <c r="B54" s="45" t="s">
        <v>80</v>
      </c>
      <c r="C54" s="26">
        <f t="shared" ref="C54" si="19">C55</f>
        <v>1</v>
      </c>
      <c r="D54" s="27"/>
      <c r="E54" s="27"/>
      <c r="F54" s="21"/>
    </row>
    <row r="55" spans="1:6" ht="60" customHeight="1" x14ac:dyDescent="0.25">
      <c r="A55" s="82" t="s">
        <v>184</v>
      </c>
      <c r="B55" s="28" t="s">
        <v>45</v>
      </c>
      <c r="C55" s="25">
        <v>1</v>
      </c>
      <c r="D55" s="27" t="s">
        <v>23</v>
      </c>
      <c r="E55" s="27" t="s">
        <v>149</v>
      </c>
      <c r="F55" s="21"/>
    </row>
    <row r="56" spans="1:6" ht="60" customHeight="1" x14ac:dyDescent="0.25">
      <c r="A56" s="78"/>
      <c r="B56" s="45" t="s">
        <v>106</v>
      </c>
      <c r="C56" s="26">
        <f t="shared" ref="C56" si="20">SUM(C57:C58)</f>
        <v>2</v>
      </c>
      <c r="D56" s="27"/>
      <c r="E56" s="27"/>
      <c r="F56" s="21"/>
    </row>
    <row r="57" spans="1:6" ht="60" customHeight="1" x14ac:dyDescent="0.25">
      <c r="A57" s="82" t="s">
        <v>185</v>
      </c>
      <c r="B57" s="46" t="s">
        <v>46</v>
      </c>
      <c r="C57" s="25">
        <v>1</v>
      </c>
      <c r="D57" s="27" t="s">
        <v>167</v>
      </c>
      <c r="E57" s="27" t="s">
        <v>148</v>
      </c>
      <c r="F57" s="21"/>
    </row>
    <row r="58" spans="1:6" ht="60" customHeight="1" x14ac:dyDescent="0.25">
      <c r="A58" s="82" t="s">
        <v>186</v>
      </c>
      <c r="B58" s="47" t="s">
        <v>47</v>
      </c>
      <c r="C58" s="25">
        <v>1</v>
      </c>
      <c r="D58" s="27" t="s">
        <v>167</v>
      </c>
      <c r="E58" s="27" t="s">
        <v>148</v>
      </c>
      <c r="F58" s="21"/>
    </row>
    <row r="59" spans="1:6" ht="60" customHeight="1" x14ac:dyDescent="0.25">
      <c r="A59" s="91">
        <v>10</v>
      </c>
      <c r="B59" s="48" t="s">
        <v>48</v>
      </c>
      <c r="C59" s="49">
        <f t="shared" ref="C59" si="21">C60+C65</f>
        <v>7</v>
      </c>
      <c r="D59" s="21"/>
      <c r="E59" s="21"/>
      <c r="F59" s="21"/>
    </row>
    <row r="60" spans="1:6" ht="60" customHeight="1" x14ac:dyDescent="0.25">
      <c r="A60" s="78"/>
      <c r="B60" s="50" t="s">
        <v>97</v>
      </c>
      <c r="C60" s="23">
        <f t="shared" ref="C60" si="22">SUM(C61:C64)</f>
        <v>6</v>
      </c>
      <c r="D60" s="21"/>
      <c r="E60" s="21"/>
      <c r="F60" s="21"/>
    </row>
    <row r="61" spans="1:6" ht="60" customHeight="1" x14ac:dyDescent="0.25">
      <c r="A61" s="82" t="s">
        <v>126</v>
      </c>
      <c r="B61" s="51" t="s">
        <v>49</v>
      </c>
      <c r="C61" s="52">
        <v>1</v>
      </c>
      <c r="D61" s="53" t="s">
        <v>172</v>
      </c>
      <c r="E61" s="68" t="s">
        <v>147</v>
      </c>
      <c r="F61" s="21"/>
    </row>
    <row r="62" spans="1:6" ht="60" customHeight="1" x14ac:dyDescent="0.25">
      <c r="A62" s="92" t="s">
        <v>127</v>
      </c>
      <c r="B62" s="51" t="s">
        <v>50</v>
      </c>
      <c r="C62" s="52">
        <v>2</v>
      </c>
      <c r="D62" s="53" t="s">
        <v>169</v>
      </c>
      <c r="E62" s="68" t="s">
        <v>146</v>
      </c>
      <c r="F62" s="21"/>
    </row>
    <row r="63" spans="1:6" ht="60" customHeight="1" x14ac:dyDescent="0.25">
      <c r="A63" s="93" t="s">
        <v>111</v>
      </c>
      <c r="B63" s="51" t="s">
        <v>51</v>
      </c>
      <c r="C63" s="52">
        <v>1</v>
      </c>
      <c r="D63" s="52" t="s">
        <v>170</v>
      </c>
      <c r="E63" s="68" t="s">
        <v>145</v>
      </c>
      <c r="F63" s="21"/>
    </row>
    <row r="64" spans="1:6" ht="60" customHeight="1" x14ac:dyDescent="0.25">
      <c r="A64" s="93" t="s">
        <v>112</v>
      </c>
      <c r="B64" s="51" t="s">
        <v>52</v>
      </c>
      <c r="C64" s="52">
        <v>2</v>
      </c>
      <c r="D64" s="53" t="s">
        <v>171</v>
      </c>
      <c r="E64" s="68" t="s">
        <v>145</v>
      </c>
      <c r="F64" s="21"/>
    </row>
    <row r="65" spans="1:6" ht="60" customHeight="1" x14ac:dyDescent="0.25">
      <c r="A65" s="92"/>
      <c r="B65" s="76" t="s">
        <v>77</v>
      </c>
      <c r="C65" s="66">
        <f t="shared" ref="C65" si="23">C66</f>
        <v>1</v>
      </c>
      <c r="D65" s="53"/>
      <c r="E65" s="68"/>
      <c r="F65" s="21"/>
    </row>
    <row r="66" spans="1:6" ht="60" customHeight="1" x14ac:dyDescent="0.25">
      <c r="A66" s="92" t="s">
        <v>168</v>
      </c>
      <c r="B66" s="51" t="s">
        <v>38</v>
      </c>
      <c r="C66" s="52">
        <v>1</v>
      </c>
      <c r="D66" s="53" t="s">
        <v>207</v>
      </c>
      <c r="E66" s="68" t="s">
        <v>144</v>
      </c>
      <c r="F66" s="21"/>
    </row>
    <row r="67" spans="1:6" ht="60" customHeight="1" x14ac:dyDescent="0.25">
      <c r="A67" s="86">
        <v>11</v>
      </c>
      <c r="B67" s="12" t="s">
        <v>53</v>
      </c>
      <c r="C67" s="15">
        <f t="shared" ref="C67" si="24">C68+C71+C73+C75+C78+C81+C86</f>
        <v>12</v>
      </c>
      <c r="D67" s="21"/>
      <c r="E67" s="21"/>
      <c r="F67" s="21"/>
    </row>
    <row r="68" spans="1:6" ht="60" customHeight="1" x14ac:dyDescent="0.25">
      <c r="A68" s="94"/>
      <c r="B68" s="54" t="s">
        <v>54</v>
      </c>
      <c r="C68" s="43">
        <f t="shared" ref="C68" si="25">SUM(C69:C70)</f>
        <v>2</v>
      </c>
      <c r="D68" s="25"/>
      <c r="E68" s="27"/>
      <c r="F68" s="53"/>
    </row>
    <row r="69" spans="1:6" ht="60" customHeight="1" x14ac:dyDescent="0.25">
      <c r="A69" s="95" t="s">
        <v>187</v>
      </c>
      <c r="B69" s="44" t="s">
        <v>55</v>
      </c>
      <c r="C69" s="25">
        <v>1</v>
      </c>
      <c r="D69" s="25" t="s">
        <v>56</v>
      </c>
      <c r="E69" s="27" t="s">
        <v>143</v>
      </c>
      <c r="F69" s="53"/>
    </row>
    <row r="70" spans="1:6" ht="60" customHeight="1" x14ac:dyDescent="0.25">
      <c r="A70" s="95" t="s">
        <v>188</v>
      </c>
      <c r="B70" s="44" t="s">
        <v>18</v>
      </c>
      <c r="C70" s="25">
        <v>1</v>
      </c>
      <c r="D70" s="25" t="s">
        <v>56</v>
      </c>
      <c r="E70" s="107" t="s">
        <v>213</v>
      </c>
      <c r="F70" s="53"/>
    </row>
    <row r="71" spans="1:6" ht="60" customHeight="1" x14ac:dyDescent="0.25">
      <c r="A71" s="95"/>
      <c r="B71" s="54" t="s">
        <v>57</v>
      </c>
      <c r="C71" s="43">
        <f t="shared" ref="C71" si="26">C72</f>
        <v>1</v>
      </c>
      <c r="D71" s="25"/>
      <c r="E71" s="27"/>
      <c r="F71" s="53"/>
    </row>
    <row r="72" spans="1:6" ht="60" customHeight="1" x14ac:dyDescent="0.25">
      <c r="A72" s="95" t="s">
        <v>189</v>
      </c>
      <c r="B72" s="55" t="s">
        <v>93</v>
      </c>
      <c r="C72" s="25">
        <v>1</v>
      </c>
      <c r="D72" s="25" t="s">
        <v>56</v>
      </c>
      <c r="E72" s="27" t="s">
        <v>135</v>
      </c>
      <c r="F72" s="53"/>
    </row>
    <row r="73" spans="1:6" ht="60" customHeight="1" x14ac:dyDescent="0.25">
      <c r="A73" s="95"/>
      <c r="B73" s="54" t="s">
        <v>58</v>
      </c>
      <c r="C73" s="43">
        <f t="shared" ref="C73" si="27">C74</f>
        <v>1</v>
      </c>
      <c r="D73" s="25"/>
      <c r="E73" s="27"/>
      <c r="F73" s="53"/>
    </row>
    <row r="74" spans="1:6" ht="60" customHeight="1" x14ac:dyDescent="0.25">
      <c r="A74" s="95" t="s">
        <v>190</v>
      </c>
      <c r="B74" s="44" t="s">
        <v>59</v>
      </c>
      <c r="C74" s="25">
        <v>1</v>
      </c>
      <c r="D74" s="25" t="s">
        <v>56</v>
      </c>
      <c r="E74" s="27" t="s">
        <v>136</v>
      </c>
      <c r="F74" s="53"/>
    </row>
    <row r="75" spans="1:6" ht="60" customHeight="1" x14ac:dyDescent="0.25">
      <c r="A75" s="95"/>
      <c r="B75" s="54" t="s">
        <v>60</v>
      </c>
      <c r="C75" s="43">
        <f t="shared" ref="C75" si="28">C76+C77</f>
        <v>2</v>
      </c>
      <c r="D75" s="25"/>
      <c r="E75" s="27"/>
      <c r="F75" s="53"/>
    </row>
    <row r="76" spans="1:6" ht="60" customHeight="1" x14ac:dyDescent="0.25">
      <c r="A76" s="95" t="s">
        <v>191</v>
      </c>
      <c r="B76" s="44" t="s">
        <v>61</v>
      </c>
      <c r="C76" s="25">
        <v>1</v>
      </c>
      <c r="D76" s="25" t="s">
        <v>62</v>
      </c>
      <c r="E76" s="27" t="s">
        <v>143</v>
      </c>
      <c r="F76" s="53"/>
    </row>
    <row r="77" spans="1:6" ht="60" customHeight="1" x14ac:dyDescent="0.25">
      <c r="A77" s="95" t="s">
        <v>192</v>
      </c>
      <c r="B77" s="44" t="s">
        <v>63</v>
      </c>
      <c r="C77" s="25">
        <v>1</v>
      </c>
      <c r="D77" s="25" t="s">
        <v>62</v>
      </c>
      <c r="E77" s="27" t="s">
        <v>142</v>
      </c>
      <c r="F77" s="53"/>
    </row>
    <row r="78" spans="1:6" ht="60" customHeight="1" x14ac:dyDescent="0.25">
      <c r="A78" s="95"/>
      <c r="B78" s="54" t="s">
        <v>64</v>
      </c>
      <c r="C78" s="43">
        <f t="shared" ref="C78" si="29">C80+C79</f>
        <v>2</v>
      </c>
      <c r="D78" s="25"/>
      <c r="E78" s="27"/>
      <c r="F78" s="53"/>
    </row>
    <row r="79" spans="1:6" ht="60" customHeight="1" x14ac:dyDescent="0.25">
      <c r="A79" s="95" t="s">
        <v>193</v>
      </c>
      <c r="B79" s="55" t="s">
        <v>65</v>
      </c>
      <c r="C79" s="25">
        <v>1</v>
      </c>
      <c r="D79" s="25" t="s">
        <v>23</v>
      </c>
      <c r="E79" s="27" t="s">
        <v>138</v>
      </c>
      <c r="F79" s="53"/>
    </row>
    <row r="80" spans="1:6" ht="60" customHeight="1" x14ac:dyDescent="0.25">
      <c r="A80" s="95" t="s">
        <v>194</v>
      </c>
      <c r="B80" s="44" t="s">
        <v>66</v>
      </c>
      <c r="C80" s="25">
        <v>1</v>
      </c>
      <c r="D80" s="25" t="s">
        <v>23</v>
      </c>
      <c r="E80" s="27" t="s">
        <v>141</v>
      </c>
      <c r="F80" s="53"/>
    </row>
    <row r="81" spans="1:6" ht="60" customHeight="1" x14ac:dyDescent="0.25">
      <c r="A81" s="96"/>
      <c r="B81" s="4" t="s">
        <v>67</v>
      </c>
      <c r="C81" s="3">
        <f t="shared" ref="C81" si="30">SUM(C82,C84)</f>
        <v>2</v>
      </c>
      <c r="D81" s="9"/>
      <c r="E81" s="10"/>
      <c r="F81" s="8"/>
    </row>
    <row r="82" spans="1:6" ht="60" customHeight="1" x14ac:dyDescent="0.25">
      <c r="A82" s="95"/>
      <c r="B82" s="54" t="s">
        <v>68</v>
      </c>
      <c r="C82" s="43">
        <f t="shared" ref="C82" si="31">C83</f>
        <v>1</v>
      </c>
      <c r="D82" s="25"/>
      <c r="E82" s="27"/>
      <c r="F82" s="53"/>
    </row>
    <row r="83" spans="1:6" ht="60" customHeight="1" x14ac:dyDescent="0.25">
      <c r="A83" s="95" t="s">
        <v>195</v>
      </c>
      <c r="B83" s="55" t="s">
        <v>93</v>
      </c>
      <c r="C83" s="25">
        <v>1</v>
      </c>
      <c r="D83" s="25" t="s">
        <v>69</v>
      </c>
      <c r="E83" s="27" t="s">
        <v>135</v>
      </c>
      <c r="F83" s="53"/>
    </row>
    <row r="84" spans="1:6" ht="60" customHeight="1" x14ac:dyDescent="0.25">
      <c r="A84" s="95"/>
      <c r="B84" s="54" t="s">
        <v>60</v>
      </c>
      <c r="C84" s="43">
        <f t="shared" ref="C84" si="32">C85</f>
        <v>1</v>
      </c>
      <c r="D84" s="25"/>
      <c r="E84" s="27"/>
      <c r="F84" s="53"/>
    </row>
    <row r="85" spans="1:6" ht="60" customHeight="1" x14ac:dyDescent="0.25">
      <c r="A85" s="95" t="s">
        <v>113</v>
      </c>
      <c r="B85" s="44" t="s">
        <v>70</v>
      </c>
      <c r="C85" s="25">
        <v>1</v>
      </c>
      <c r="D85" s="25" t="s">
        <v>71</v>
      </c>
      <c r="E85" s="27" t="s">
        <v>140</v>
      </c>
      <c r="F85" s="53"/>
    </row>
    <row r="86" spans="1:6" ht="60" customHeight="1" x14ac:dyDescent="0.25">
      <c r="A86" s="94"/>
      <c r="B86" s="4" t="s">
        <v>72</v>
      </c>
      <c r="C86" s="3">
        <f t="shared" ref="C86" si="33">C87</f>
        <v>2</v>
      </c>
      <c r="D86" s="9"/>
      <c r="E86" s="10"/>
      <c r="F86" s="8"/>
    </row>
    <row r="87" spans="1:6" ht="60" customHeight="1" x14ac:dyDescent="0.25">
      <c r="A87" s="95"/>
      <c r="B87" s="54" t="s">
        <v>60</v>
      </c>
      <c r="C87" s="43">
        <f t="shared" ref="C87" si="34">C88</f>
        <v>2</v>
      </c>
      <c r="D87" s="25"/>
      <c r="E87" s="27"/>
      <c r="F87" s="53"/>
    </row>
    <row r="88" spans="1:6" ht="60" customHeight="1" x14ac:dyDescent="0.25">
      <c r="A88" s="97" t="s">
        <v>212</v>
      </c>
      <c r="B88" s="44" t="s">
        <v>73</v>
      </c>
      <c r="C88" s="32">
        <v>2</v>
      </c>
      <c r="D88" s="32" t="s">
        <v>71</v>
      </c>
      <c r="E88" s="33" t="s">
        <v>139</v>
      </c>
      <c r="F88" s="56"/>
    </row>
    <row r="89" spans="1:6" ht="60" customHeight="1" x14ac:dyDescent="0.25">
      <c r="A89" s="86">
        <v>12</v>
      </c>
      <c r="B89" s="106" t="s">
        <v>74</v>
      </c>
      <c r="C89" s="7">
        <v>0</v>
      </c>
      <c r="D89" s="7"/>
      <c r="E89" s="7"/>
      <c r="F89" s="7"/>
    </row>
    <row r="90" spans="1:6" ht="60" customHeight="1" x14ac:dyDescent="0.25">
      <c r="A90" s="86">
        <v>13</v>
      </c>
      <c r="B90" s="12" t="s">
        <v>75</v>
      </c>
      <c r="C90" s="11">
        <f t="shared" ref="C90" si="35">C91+C93+C95+C97+C99</f>
        <v>8</v>
      </c>
      <c r="D90" s="39"/>
      <c r="E90" s="39"/>
      <c r="F90" s="39"/>
    </row>
    <row r="91" spans="1:6" ht="60" customHeight="1" x14ac:dyDescent="0.25">
      <c r="A91" s="94"/>
      <c r="B91" s="57" t="s">
        <v>76</v>
      </c>
      <c r="C91" s="26">
        <f t="shared" ref="C91" si="36">C92</f>
        <v>1</v>
      </c>
      <c r="D91" s="27"/>
      <c r="E91" s="27"/>
      <c r="F91" s="27"/>
    </row>
    <row r="92" spans="1:6" ht="60" customHeight="1" x14ac:dyDescent="0.25">
      <c r="A92" s="95" t="s">
        <v>196</v>
      </c>
      <c r="B92" s="31" t="s">
        <v>114</v>
      </c>
      <c r="C92" s="25">
        <v>1</v>
      </c>
      <c r="D92" s="27" t="s">
        <v>10</v>
      </c>
      <c r="E92" s="27" t="s">
        <v>138</v>
      </c>
      <c r="F92" s="27"/>
    </row>
    <row r="93" spans="1:6" ht="60" customHeight="1" x14ac:dyDescent="0.25">
      <c r="A93" s="94"/>
      <c r="B93" s="57" t="s">
        <v>77</v>
      </c>
      <c r="C93" s="26">
        <f t="shared" ref="C93" si="37">C94</f>
        <v>1</v>
      </c>
      <c r="D93" s="27"/>
      <c r="E93" s="27"/>
      <c r="F93" s="27"/>
    </row>
    <row r="94" spans="1:6" ht="60" customHeight="1" x14ac:dyDescent="0.25">
      <c r="A94" s="95" t="s">
        <v>197</v>
      </c>
      <c r="B94" s="31" t="s">
        <v>9</v>
      </c>
      <c r="C94" s="25">
        <v>1</v>
      </c>
      <c r="D94" s="27" t="s">
        <v>10</v>
      </c>
      <c r="E94" s="27" t="s">
        <v>137</v>
      </c>
      <c r="F94" s="27"/>
    </row>
    <row r="95" spans="1:6" ht="60" customHeight="1" x14ac:dyDescent="0.25">
      <c r="A95" s="94"/>
      <c r="B95" s="57" t="s">
        <v>58</v>
      </c>
      <c r="C95" s="26">
        <f t="shared" ref="C95" si="38">C96</f>
        <v>1</v>
      </c>
      <c r="D95" s="27"/>
      <c r="E95" s="27"/>
      <c r="F95" s="27"/>
    </row>
    <row r="96" spans="1:6" ht="60" customHeight="1" x14ac:dyDescent="0.25">
      <c r="A96" s="95" t="s">
        <v>198</v>
      </c>
      <c r="B96" s="31" t="s">
        <v>78</v>
      </c>
      <c r="C96" s="25">
        <v>1</v>
      </c>
      <c r="D96" s="27" t="s">
        <v>10</v>
      </c>
      <c r="E96" s="27" t="s">
        <v>136</v>
      </c>
      <c r="F96" s="27"/>
    </row>
    <row r="97" spans="1:6" ht="60" customHeight="1" x14ac:dyDescent="0.25">
      <c r="A97" s="94"/>
      <c r="B97" s="57" t="s">
        <v>79</v>
      </c>
      <c r="C97" s="26">
        <f t="shared" ref="C97" si="39">C98</f>
        <v>1</v>
      </c>
      <c r="D97" s="27"/>
      <c r="E97" s="27"/>
      <c r="F97" s="27"/>
    </row>
    <row r="98" spans="1:6" ht="60" customHeight="1" x14ac:dyDescent="0.25">
      <c r="A98" s="95" t="s">
        <v>199</v>
      </c>
      <c r="B98" s="30" t="s">
        <v>93</v>
      </c>
      <c r="C98" s="25">
        <v>1</v>
      </c>
      <c r="D98" s="27" t="s">
        <v>10</v>
      </c>
      <c r="E98" s="27" t="s">
        <v>135</v>
      </c>
      <c r="F98" s="27"/>
    </row>
    <row r="99" spans="1:6" ht="60" customHeight="1" x14ac:dyDescent="0.25">
      <c r="A99" s="94"/>
      <c r="B99" s="57" t="s">
        <v>80</v>
      </c>
      <c r="C99" s="26">
        <f t="shared" ref="C99" si="40">C100+C101</f>
        <v>4</v>
      </c>
      <c r="D99" s="27"/>
      <c r="E99" s="27"/>
      <c r="F99" s="27"/>
    </row>
    <row r="100" spans="1:6" ht="60" customHeight="1" x14ac:dyDescent="0.25">
      <c r="A100" s="112" t="s">
        <v>200</v>
      </c>
      <c r="B100" s="108" t="s">
        <v>81</v>
      </c>
      <c r="C100" s="77">
        <v>2</v>
      </c>
      <c r="D100" s="27" t="s">
        <v>82</v>
      </c>
      <c r="E100" s="27" t="s">
        <v>134</v>
      </c>
      <c r="F100" s="1"/>
    </row>
    <row r="101" spans="1:6" ht="60" customHeight="1" x14ac:dyDescent="0.25">
      <c r="A101" s="113"/>
      <c r="B101" s="109"/>
      <c r="C101" s="25">
        <v>2</v>
      </c>
      <c r="D101" s="27" t="s">
        <v>83</v>
      </c>
      <c r="E101" s="27" t="s">
        <v>133</v>
      </c>
      <c r="F101" s="27"/>
    </row>
    <row r="102" spans="1:6" ht="60" customHeight="1" x14ac:dyDescent="0.25">
      <c r="A102" s="86">
        <v>14</v>
      </c>
      <c r="B102" s="12" t="s">
        <v>84</v>
      </c>
      <c r="C102" s="15">
        <f t="shared" ref="C102" si="41">C103+C104</f>
        <v>3</v>
      </c>
      <c r="D102" s="21"/>
      <c r="E102" s="21"/>
      <c r="F102" s="21"/>
    </row>
    <row r="103" spans="1:6" ht="60" customHeight="1" x14ac:dyDescent="0.25">
      <c r="A103" s="92" t="s">
        <v>128</v>
      </c>
      <c r="B103" s="13" t="s">
        <v>85</v>
      </c>
      <c r="C103" s="58">
        <v>1</v>
      </c>
      <c r="D103" s="27" t="s">
        <v>216</v>
      </c>
      <c r="E103" s="27" t="s">
        <v>214</v>
      </c>
      <c r="F103" s="21"/>
    </row>
    <row r="104" spans="1:6" ht="60" customHeight="1" x14ac:dyDescent="0.25">
      <c r="A104" s="92" t="s">
        <v>129</v>
      </c>
      <c r="B104" s="14" t="s">
        <v>86</v>
      </c>
      <c r="C104" s="59">
        <v>2</v>
      </c>
      <c r="D104" s="27" t="s">
        <v>87</v>
      </c>
      <c r="E104" s="27" t="s">
        <v>215</v>
      </c>
      <c r="F104" s="21"/>
    </row>
    <row r="105" spans="1:6" ht="60" customHeight="1" x14ac:dyDescent="0.25">
      <c r="A105" s="78">
        <v>15</v>
      </c>
      <c r="B105" s="12" t="s">
        <v>88</v>
      </c>
      <c r="C105" s="15">
        <f t="shared" ref="C105" si="42">C106</f>
        <v>3</v>
      </c>
      <c r="D105" s="21"/>
      <c r="E105" s="21"/>
      <c r="F105" s="21"/>
    </row>
    <row r="106" spans="1:6" ht="60" customHeight="1" x14ac:dyDescent="0.25">
      <c r="A106" s="78"/>
      <c r="B106" s="16" t="s">
        <v>90</v>
      </c>
      <c r="C106" s="23">
        <f t="shared" ref="C106" si="43">SUM(C107:C109)</f>
        <v>3</v>
      </c>
      <c r="D106" s="27"/>
      <c r="E106" s="27"/>
      <c r="F106" s="27"/>
    </row>
    <row r="107" spans="1:6" ht="60" customHeight="1" x14ac:dyDescent="0.25">
      <c r="A107" s="118" t="s">
        <v>201</v>
      </c>
      <c r="B107" s="14" t="s">
        <v>91</v>
      </c>
      <c r="C107" s="27">
        <v>1</v>
      </c>
      <c r="D107" s="27" t="s">
        <v>89</v>
      </c>
      <c r="E107" s="27" t="s">
        <v>131</v>
      </c>
      <c r="F107" s="27"/>
    </row>
    <row r="108" spans="1:6" ht="60" customHeight="1" x14ac:dyDescent="0.25">
      <c r="A108" s="119"/>
      <c r="B108" s="14" t="s">
        <v>91</v>
      </c>
      <c r="C108" s="27">
        <v>1</v>
      </c>
      <c r="D108" s="27" t="s">
        <v>92</v>
      </c>
      <c r="E108" s="27" t="s">
        <v>131</v>
      </c>
      <c r="F108" s="27"/>
    </row>
    <row r="109" spans="1:6" ht="60" customHeight="1" x14ac:dyDescent="0.25">
      <c r="A109" s="82" t="s">
        <v>202</v>
      </c>
      <c r="B109" s="14" t="s">
        <v>78</v>
      </c>
      <c r="C109" s="27">
        <v>1</v>
      </c>
      <c r="D109" s="27" t="s">
        <v>92</v>
      </c>
      <c r="E109" s="27" t="s">
        <v>132</v>
      </c>
      <c r="F109" s="27"/>
    </row>
    <row r="110" spans="1:6" ht="60" customHeight="1" x14ac:dyDescent="0.25">
      <c r="A110" s="110" t="s">
        <v>4</v>
      </c>
      <c r="B110" s="111"/>
      <c r="C110" s="15">
        <f>SUM(C6,C12,C17,C22,C32,C33,C42,C43,C50,C59,C67,C89,C90,C102,C105)</f>
        <v>79</v>
      </c>
      <c r="D110" s="21"/>
      <c r="E110" s="21"/>
      <c r="F110" s="21"/>
    </row>
    <row r="111" spans="1:6" x14ac:dyDescent="0.25">
      <c r="A111" s="2"/>
      <c r="B111" s="2"/>
      <c r="C111" s="2"/>
      <c r="D111" s="5"/>
      <c r="E111" s="6"/>
      <c r="F111" s="6"/>
    </row>
  </sheetData>
  <mergeCells count="11">
    <mergeCell ref="B100:B101"/>
    <mergeCell ref="A110:B110"/>
    <mergeCell ref="A100:A101"/>
    <mergeCell ref="A2:F2"/>
    <mergeCell ref="A3:A4"/>
    <mergeCell ref="B3:B4"/>
    <mergeCell ref="C3:C4"/>
    <mergeCell ref="D3:D4"/>
    <mergeCell ref="E3:E4"/>
    <mergeCell ref="F3:F4"/>
    <mergeCell ref="A107:A108"/>
  </mergeCells>
  <pageMargins left="0" right="0" top="0.25" bottom="0.25" header="0.3" footer="0.3"/>
  <pageSetup scale="4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1.2 - Tỉnh</vt:lpstr>
      <vt:lpstr>'PL 1.2 - Tỉnh'!Print_Titles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PHNAM</dc:creator>
  <cp:lastModifiedBy>PHNAM</cp:lastModifiedBy>
  <cp:lastPrinted>2026-05-17T11:29:35Z</cp:lastPrinted>
  <dcterms:created xsi:type="dcterms:W3CDTF">2015-06-05T18:17:20Z</dcterms:created>
  <dcterms:modified xsi:type="dcterms:W3CDTF">2026-06-04T11:55:38Z</dcterms:modified>
</cp:coreProperties>
</file>